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scon\Desktop\Cuenta Pública\2022\4to trimestre 2022\PRESUPUESTALES\"/>
    </mc:Choice>
  </mc:AlternateContent>
  <bookViews>
    <workbookView xWindow="-105" yWindow="-105" windowWidth="19410" windowHeight="10410"/>
  </bookViews>
  <sheets>
    <sheet name="EAEPE_COG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5" i="1" l="1"/>
  <c r="E76" i="1"/>
  <c r="E77" i="1"/>
  <c r="E78" i="1"/>
  <c r="E79" i="1"/>
  <c r="E80" i="1"/>
  <c r="E13" i="1" l="1"/>
  <c r="H80" i="1" l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G69" i="1"/>
  <c r="F69" i="1"/>
  <c r="D69" i="1"/>
  <c r="C69" i="1"/>
  <c r="G73" i="1"/>
  <c r="F73" i="1"/>
  <c r="D73" i="1"/>
  <c r="C73" i="1"/>
  <c r="G9" i="1"/>
  <c r="F9" i="1"/>
  <c r="D9" i="1"/>
  <c r="H79" i="1"/>
  <c r="H78" i="1"/>
  <c r="H77" i="1"/>
  <c r="H76" i="1"/>
  <c r="H75" i="1"/>
  <c r="E74" i="1"/>
  <c r="H74" i="1" s="1"/>
  <c r="E72" i="1"/>
  <c r="H72" i="1" s="1"/>
  <c r="E71" i="1"/>
  <c r="H71" i="1" s="1"/>
  <c r="E70" i="1"/>
  <c r="H70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E73" i="1" l="1"/>
  <c r="E69" i="1"/>
  <c r="E61" i="1"/>
  <c r="H61" i="1"/>
  <c r="H73" i="1"/>
  <c r="H69" i="1"/>
  <c r="E27" i="1"/>
  <c r="H27" i="1" s="1"/>
  <c r="E37" i="1"/>
  <c r="H37" i="1" s="1"/>
  <c r="E17" i="1"/>
  <c r="H17" i="1" s="1"/>
  <c r="F81" i="1"/>
  <c r="G81" i="1"/>
  <c r="D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<sst xmlns="http://schemas.openxmlformats.org/spreadsheetml/2006/main" count="94" uniqueCount="93">
  <si>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</si>
  <si>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</si>
  <si>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</si>
  <si>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</si>
  <si>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</si>
  <si>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</si>
  <si>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</si>
  <si>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</si>
  <si>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</si>
  <si>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</si>
  <si>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</si>
  <si>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</si>
  <si>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</si>
  <si>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</si>
  <si>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</si>
  <si>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</si>
  <si>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</si>
  <si>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</si>
  <si>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</si>
  <si>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</si>
  <si>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</si>
  <si>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</si>
  <si>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</si>
  <si>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</si>
  <si>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</si>
  <si>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</si>
  <si>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</si>
  <si>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</si>
  <si>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</si>
  <si>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</si>
  <si>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</si>
  <si>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</si>
  <si>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</si>
  <si>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</si>
  <si>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</si>
  <si>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</si>
  <si>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</si>
  <si>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</si>
  <si>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</si>
  <si>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</si>
  <si>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</si>
  <si>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</si>
  <si>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</si>
  <si>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</si>
  <si>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</si>
  <si>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</si>
  <si>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</si>
  <si>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</si>
  <si>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</si>
  <si>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</si>
  <si>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</si>
  <si>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</si>
  <si>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</si>
  <si>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</si>
  <si>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</si>
  <si>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</si>
  <si>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</si>
  <si>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</si>
  <si>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</si>
  <si>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</si>
  <si>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</si>
  <si>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</si>
  <si>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</si>
  <si>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</si>
  <si>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</si>
  <si>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</si>
  <si>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</si>
  <si>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</si>
  <si>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</si>
  <si>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</si>
  <si>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</si>
  <si>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</si>
  <si>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</si>
  <si>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</si>
  <si>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</si>
  <si>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</si>
  <si>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</si>
  <si>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</si>
  <si>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</si>
  <si>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</si>
  <si>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</si>
  <si>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</si>
  <si>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</si>
  <si>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</si>
  <si>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</si>
  <si>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</si>
  <si>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Junta Municipal de Agua y Saneamiento de Juarez</t>
  </si>
  <si>
    <t>Del 1 de Enero al 31 de Diciembre de 2022</t>
  </si>
  <si>
    <t>L.C.  SERGIO NEVÁREZ RODRÍGUEZ</t>
  </si>
  <si>
    <t>C.P.C. MIGUEL GARCÍA SPÍNDOLA</t>
  </si>
  <si>
    <t>DIRECTOR EJECUTIVO</t>
  </si>
  <si>
    <t>DIRECTOR FINANCIERO</t>
  </si>
  <si>
    <t>JUNTA MUNICIPAL DE AGUA Y SANEAMIENTO DE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</si>
</sst>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5" fillId="0" borderId="3" xfId="0" applyFont="1" applyFill="1" applyBorder="1" applyAlignment="1">
      <alignment horizontal="left" vertical="center" wrapText="1" indent="4"/>
    </xf>
    <xf numFmtId="0" fontId="2" fillId="0" borderId="0" xfId="0" applyFont="1" applyFill="1"/>
    <xf numFmtId="0" fontId="5" fillId="0" borderId="12" xfId="0" applyFont="1" applyFill="1" applyBorder="1" applyAlignment="1">
      <alignment horizontal="left" vertical="center" wrapText="1" indent="4"/>
    </xf>
    <xf numFmtId="43" fontId="6" fillId="0" borderId="0" xfId="1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7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>
    <pageSetUpPr fitToPage="1"/>
  </sheetPr>
  <dimension ref="B1:I87"/>
  <sheetViews>
    <sheetView tabSelected="1" topLeftCell="A67" workbookViewId="0">
      <selection activeCell="B85" sqref="B85:D87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5.140625" style="1" bestFit="1" customWidth="1"/>
    <col min="4" max="4" width="14.28515625" style="1" bestFit="1" customWidth="1"/>
    <col min="5" max="5" width="15.140625" style="1" bestFit="1" customWidth="1"/>
    <col min="6" max="6" width="18.5703125" style="1" bestFit="1" customWidth="1"/>
    <col min="7" max="7" width="15.140625" style="1" bestFit="1" customWidth="1"/>
    <col min="8" max="8" width="14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7" t="s">
        <v>86</v>
      </c>
      <c r="C2" s="28"/>
      <c r="D2" s="28"/>
      <c r="E2" s="28"/>
      <c r="F2" s="28"/>
      <c r="G2" s="28"/>
      <c r="H2" s="29"/>
    </row>
    <row r="3" spans="2:9" x14ac:dyDescent="0.2">
      <c r="B3" s="30" t="s">
        <v>1</v>
      </c>
      <c r="C3" s="31"/>
      <c r="D3" s="31"/>
      <c r="E3" s="31"/>
      <c r="F3" s="31"/>
      <c r="G3" s="31"/>
      <c r="H3" s="32"/>
    </row>
    <row r="4" spans="2:9" x14ac:dyDescent="0.2">
      <c r="B4" s="30" t="s">
        <v>2</v>
      </c>
      <c r="C4" s="31"/>
      <c r="D4" s="31"/>
      <c r="E4" s="31"/>
      <c r="F4" s="31"/>
      <c r="G4" s="31"/>
      <c r="H4" s="32"/>
    </row>
    <row r="5" spans="2:9" ht="12.75" thickBot="1" x14ac:dyDescent="0.25">
      <c r="B5" s="33" t="s">
        <v>87</v>
      </c>
      <c r="C5" s="34"/>
      <c r="D5" s="34"/>
      <c r="E5" s="34"/>
      <c r="F5" s="34"/>
      <c r="G5" s="34"/>
      <c r="H5" s="35"/>
    </row>
    <row r="6" spans="2:9" ht="12.75" thickBot="1" x14ac:dyDescent="0.25">
      <c r="B6" s="36" t="s">
        <v>3</v>
      </c>
      <c r="C6" s="39" t="s">
        <v>4</v>
      </c>
      <c r="D6" s="40"/>
      <c r="E6" s="40"/>
      <c r="F6" s="40"/>
      <c r="G6" s="41"/>
      <c r="H6" s="42" t="s">
        <v>5</v>
      </c>
    </row>
    <row r="7" spans="2:9" ht="24.75" thickBot="1" x14ac:dyDescent="0.25">
      <c r="B7" s="37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3"/>
    </row>
    <row r="8" spans="2:9" ht="15.75" customHeight="1" thickBot="1" x14ac:dyDescent="0.25">
      <c r="B8" s="38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765663228</v>
      </c>
      <c r="D9" s="16">
        <f>SUM(D10:D16)</f>
        <v>0</v>
      </c>
      <c r="E9" s="16">
        <f t="shared" ref="E9:E26" si="0">C9+D9</f>
        <v>765663228</v>
      </c>
      <c r="F9" s="16">
        <f>SUM(F10:F16)</f>
        <v>766120245.38999999</v>
      </c>
      <c r="G9" s="16">
        <f>SUM(G10:G16)</f>
        <v>736383709.30000007</v>
      </c>
      <c r="H9" s="16">
        <f t="shared" ref="H9:H40" si="1">E9-F9</f>
        <v>-457017.38999998569</v>
      </c>
    </row>
    <row r="10" spans="2:9" ht="12" customHeight="1" x14ac:dyDescent="0.2">
      <c r="B10" s="11" t="s">
        <v>14</v>
      </c>
      <c r="C10" s="12">
        <v>335713495</v>
      </c>
      <c r="D10" s="13">
        <v>0</v>
      </c>
      <c r="E10" s="18">
        <f t="shared" si="0"/>
        <v>335713495</v>
      </c>
      <c r="F10" s="12">
        <v>311522622.99000001</v>
      </c>
      <c r="G10" s="12">
        <v>311439028.00999999</v>
      </c>
      <c r="H10" s="20">
        <f t="shared" si="1"/>
        <v>24190872.00999999</v>
      </c>
    </row>
    <row r="11" spans="2:9" ht="12" customHeight="1" x14ac:dyDescent="0.2">
      <c r="B11" s="11" t="s">
        <v>15</v>
      </c>
      <c r="C11" s="12">
        <v>8069560</v>
      </c>
      <c r="D11" s="13">
        <v>0</v>
      </c>
      <c r="E11" s="18">
        <f t="shared" si="0"/>
        <v>8069560</v>
      </c>
      <c r="F11" s="12">
        <v>12890258.23</v>
      </c>
      <c r="G11" s="12">
        <v>12890258.23</v>
      </c>
      <c r="H11" s="20">
        <f t="shared" si="1"/>
        <v>-4820698.2300000004</v>
      </c>
    </row>
    <row r="12" spans="2:9" ht="12" customHeight="1" x14ac:dyDescent="0.2">
      <c r="B12" s="11" t="s">
        <v>16</v>
      </c>
      <c r="C12" s="12">
        <v>105254164</v>
      </c>
      <c r="D12" s="13">
        <v>0</v>
      </c>
      <c r="E12" s="18">
        <f t="shared" si="0"/>
        <v>105254164</v>
      </c>
      <c r="F12" s="12">
        <v>113690081.29000001</v>
      </c>
      <c r="G12" s="12">
        <v>113600318.93000001</v>
      </c>
      <c r="H12" s="20">
        <f t="shared" si="1"/>
        <v>-8435917.2900000066</v>
      </c>
    </row>
    <row r="13" spans="2:9" ht="12" customHeight="1" x14ac:dyDescent="0.2">
      <c r="B13" s="11" t="s">
        <v>17</v>
      </c>
      <c r="C13" s="12">
        <v>116936316</v>
      </c>
      <c r="D13" s="13">
        <v>0</v>
      </c>
      <c r="E13" s="18">
        <f t="shared" si="0"/>
        <v>116936316</v>
      </c>
      <c r="F13" s="12">
        <v>109019281.75</v>
      </c>
      <c r="G13" s="12">
        <v>109019281.75</v>
      </c>
      <c r="H13" s="20">
        <f t="shared" si="1"/>
        <v>7917034.25</v>
      </c>
    </row>
    <row r="14" spans="2:9" ht="12" customHeight="1" x14ac:dyDescent="0.2">
      <c r="B14" s="11" t="s">
        <v>18</v>
      </c>
      <c r="C14" s="12">
        <v>199689693</v>
      </c>
      <c r="D14" s="13">
        <v>0</v>
      </c>
      <c r="E14" s="18">
        <f t="shared" si="0"/>
        <v>199689693</v>
      </c>
      <c r="F14" s="12">
        <v>218998001.13</v>
      </c>
      <c r="G14" s="12">
        <v>189434822.38</v>
      </c>
      <c r="H14" s="20">
        <f t="shared" si="1"/>
        <v>-19308308.129999995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247492808</v>
      </c>
      <c r="D17" s="16">
        <f>SUM(D18:D26)</f>
        <v>9900000</v>
      </c>
      <c r="E17" s="16">
        <f t="shared" si="0"/>
        <v>257392808</v>
      </c>
      <c r="F17" s="16">
        <f>SUM(F18:F26)</f>
        <v>201913796.88</v>
      </c>
      <c r="G17" s="16">
        <f>SUM(G18:G26)</f>
        <v>217417857.52000001</v>
      </c>
      <c r="H17" s="16">
        <f t="shared" si="1"/>
        <v>55479011.120000005</v>
      </c>
    </row>
    <row r="18" spans="2:8" ht="24" x14ac:dyDescent="0.2">
      <c r="B18" s="9" t="s">
        <v>22</v>
      </c>
      <c r="C18" s="12">
        <v>3978908</v>
      </c>
      <c r="D18" s="13">
        <v>0</v>
      </c>
      <c r="E18" s="18">
        <f t="shared" si="0"/>
        <v>3978908</v>
      </c>
      <c r="F18" s="12">
        <v>4523165.24</v>
      </c>
      <c r="G18" s="12">
        <v>4496750.24</v>
      </c>
      <c r="H18" s="20">
        <f t="shared" si="1"/>
        <v>-544257.24000000022</v>
      </c>
    </row>
    <row r="19" spans="2:8" ht="12" customHeight="1" x14ac:dyDescent="0.2">
      <c r="B19" s="9" t="s">
        <v>23</v>
      </c>
      <c r="C19" s="12">
        <v>337000</v>
      </c>
      <c r="D19" s="13">
        <v>0</v>
      </c>
      <c r="E19" s="18">
        <f t="shared" si="0"/>
        <v>337000</v>
      </c>
      <c r="F19" s="12">
        <v>543620.31999999995</v>
      </c>
      <c r="G19" s="12">
        <v>560264.9</v>
      </c>
      <c r="H19" s="20">
        <f t="shared" si="1"/>
        <v>-206620.31999999995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517824</v>
      </c>
      <c r="G20" s="12">
        <v>517824</v>
      </c>
      <c r="H20" s="20">
        <f t="shared" si="1"/>
        <v>-517824</v>
      </c>
    </row>
    <row r="21" spans="2:8" ht="12" customHeight="1" x14ac:dyDescent="0.2">
      <c r="B21" s="9" t="s">
        <v>25</v>
      </c>
      <c r="C21" s="12">
        <v>49089500</v>
      </c>
      <c r="D21" s="13">
        <v>0</v>
      </c>
      <c r="E21" s="18">
        <f t="shared" si="0"/>
        <v>49089500</v>
      </c>
      <c r="F21" s="12">
        <v>30750317.190000001</v>
      </c>
      <c r="G21" s="12">
        <v>30890262.280000001</v>
      </c>
      <c r="H21" s="20">
        <f t="shared" si="1"/>
        <v>18339182.809999999</v>
      </c>
    </row>
    <row r="22" spans="2:8" ht="12" customHeight="1" x14ac:dyDescent="0.2">
      <c r="B22" s="9" t="s">
        <v>26</v>
      </c>
      <c r="C22" s="12">
        <v>95793500</v>
      </c>
      <c r="D22" s="13">
        <v>0</v>
      </c>
      <c r="E22" s="18">
        <f t="shared" si="0"/>
        <v>95793500</v>
      </c>
      <c r="F22" s="12">
        <v>57364369.990000002</v>
      </c>
      <c r="G22" s="12">
        <v>73990623.409999996</v>
      </c>
      <c r="H22" s="20">
        <f t="shared" si="1"/>
        <v>38429130.009999998</v>
      </c>
    </row>
    <row r="23" spans="2:8" ht="12" customHeight="1" x14ac:dyDescent="0.2">
      <c r="B23" s="9" t="s">
        <v>27</v>
      </c>
      <c r="C23" s="12">
        <v>56564400</v>
      </c>
      <c r="D23" s="13">
        <v>6400000</v>
      </c>
      <c r="E23" s="18">
        <f t="shared" si="0"/>
        <v>62964400</v>
      </c>
      <c r="F23" s="12">
        <v>68446157.329999998</v>
      </c>
      <c r="G23" s="12">
        <v>68318353.349999994</v>
      </c>
      <c r="H23" s="20">
        <f t="shared" si="1"/>
        <v>-5481757.3299999982</v>
      </c>
    </row>
    <row r="24" spans="2:8" ht="12" customHeight="1" x14ac:dyDescent="0.2">
      <c r="B24" s="9" t="s">
        <v>28</v>
      </c>
      <c r="C24" s="12">
        <v>16253900</v>
      </c>
      <c r="D24" s="13">
        <v>0</v>
      </c>
      <c r="E24" s="18">
        <f t="shared" si="0"/>
        <v>16253900</v>
      </c>
      <c r="F24" s="12">
        <v>12397116.550000001</v>
      </c>
      <c r="G24" s="12">
        <v>11276699.470000001</v>
      </c>
      <c r="H24" s="20">
        <f t="shared" si="1"/>
        <v>3856783.4499999993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25475600</v>
      </c>
      <c r="D26" s="13">
        <v>3500000</v>
      </c>
      <c r="E26" s="18">
        <f t="shared" si="0"/>
        <v>28975600</v>
      </c>
      <c r="F26" s="12">
        <v>27371226.260000002</v>
      </c>
      <c r="G26" s="12">
        <v>27367079.870000001</v>
      </c>
      <c r="H26" s="20">
        <f t="shared" si="1"/>
        <v>1604373.7399999984</v>
      </c>
    </row>
    <row r="27" spans="2:8" ht="20.100000000000001" customHeight="1" x14ac:dyDescent="0.2">
      <c r="B27" s="6" t="s">
        <v>31</v>
      </c>
      <c r="C27" s="16">
        <f>SUM(C28:C36)</f>
        <v>802424948</v>
      </c>
      <c r="D27" s="16">
        <f>SUM(D28:D36)</f>
        <v>15895831</v>
      </c>
      <c r="E27" s="16">
        <f>D27+C27</f>
        <v>818320779</v>
      </c>
      <c r="F27" s="16">
        <f>SUM(F28:F36)</f>
        <v>810698977.89999974</v>
      </c>
      <c r="G27" s="16">
        <f>SUM(G28:G36)</f>
        <v>804764615.17999995</v>
      </c>
      <c r="H27" s="16">
        <f t="shared" si="1"/>
        <v>7621801.1000002623</v>
      </c>
    </row>
    <row r="28" spans="2:8" x14ac:dyDescent="0.2">
      <c r="B28" s="9" t="s">
        <v>32</v>
      </c>
      <c r="C28" s="12">
        <v>324351950</v>
      </c>
      <c r="D28" s="13">
        <v>0</v>
      </c>
      <c r="E28" s="18">
        <f t="shared" ref="E28:E36" si="2">C28+D28</f>
        <v>324351950</v>
      </c>
      <c r="F28" s="12">
        <v>307250227.98000002</v>
      </c>
      <c r="G28" s="12">
        <v>307252132.86000001</v>
      </c>
      <c r="H28" s="20">
        <f t="shared" si="1"/>
        <v>17101722.019999981</v>
      </c>
    </row>
    <row r="29" spans="2:8" x14ac:dyDescent="0.2">
      <c r="B29" s="9" t="s">
        <v>33</v>
      </c>
      <c r="C29" s="12">
        <v>7002600</v>
      </c>
      <c r="D29" s="13">
        <v>0</v>
      </c>
      <c r="E29" s="18">
        <f t="shared" si="2"/>
        <v>7002600</v>
      </c>
      <c r="F29" s="12">
        <v>4640087.95</v>
      </c>
      <c r="G29" s="12">
        <v>4465769.63</v>
      </c>
      <c r="H29" s="20">
        <f t="shared" si="1"/>
        <v>2362512.0499999998</v>
      </c>
    </row>
    <row r="30" spans="2:8" ht="12" customHeight="1" x14ac:dyDescent="0.2">
      <c r="B30" s="9" t="s">
        <v>34</v>
      </c>
      <c r="C30" s="12">
        <v>158066338</v>
      </c>
      <c r="D30" s="13">
        <v>1895831</v>
      </c>
      <c r="E30" s="18">
        <f t="shared" si="2"/>
        <v>159962169</v>
      </c>
      <c r="F30" s="12">
        <v>170593412.46000001</v>
      </c>
      <c r="G30" s="12">
        <v>170439227.24000001</v>
      </c>
      <c r="H30" s="20">
        <f t="shared" si="1"/>
        <v>-10631243.460000008</v>
      </c>
    </row>
    <row r="31" spans="2:8" x14ac:dyDescent="0.2">
      <c r="B31" s="9" t="s">
        <v>35</v>
      </c>
      <c r="C31" s="12">
        <v>196664700</v>
      </c>
      <c r="D31" s="13">
        <v>0</v>
      </c>
      <c r="E31" s="18">
        <f t="shared" si="2"/>
        <v>196664700</v>
      </c>
      <c r="F31" s="12">
        <v>198971081.78</v>
      </c>
      <c r="G31" s="12">
        <v>199240230.47</v>
      </c>
      <c r="H31" s="20">
        <f t="shared" si="1"/>
        <v>-2306381.7800000012</v>
      </c>
    </row>
    <row r="32" spans="2:8" ht="24" x14ac:dyDescent="0.2">
      <c r="B32" s="9" t="s">
        <v>36</v>
      </c>
      <c r="C32" s="12">
        <v>48946070</v>
      </c>
      <c r="D32" s="13">
        <v>14000000</v>
      </c>
      <c r="E32" s="18">
        <f t="shared" si="2"/>
        <v>62946070</v>
      </c>
      <c r="F32" s="12">
        <v>63907862.409999996</v>
      </c>
      <c r="G32" s="12">
        <v>64020150.979999997</v>
      </c>
      <c r="H32" s="20">
        <f t="shared" si="1"/>
        <v>-961792.40999999642</v>
      </c>
    </row>
    <row r="33" spans="2:8" x14ac:dyDescent="0.2">
      <c r="B33" s="9" t="s">
        <v>37</v>
      </c>
      <c r="C33" s="12">
        <v>6950000</v>
      </c>
      <c r="D33" s="13">
        <v>0</v>
      </c>
      <c r="E33" s="18">
        <f t="shared" si="2"/>
        <v>6950000</v>
      </c>
      <c r="F33" s="12">
        <v>9058776.9199999999</v>
      </c>
      <c r="G33" s="12">
        <v>9173832.2799999993</v>
      </c>
      <c r="H33" s="20">
        <f t="shared" si="1"/>
        <v>-2108776.92</v>
      </c>
    </row>
    <row r="34" spans="2:8" x14ac:dyDescent="0.2">
      <c r="B34" s="9" t="s">
        <v>38</v>
      </c>
      <c r="C34" s="12">
        <v>1465150</v>
      </c>
      <c r="D34" s="13">
        <v>0</v>
      </c>
      <c r="E34" s="18">
        <f t="shared" si="2"/>
        <v>1465150</v>
      </c>
      <c r="F34" s="12">
        <v>1014645.31</v>
      </c>
      <c r="G34" s="12">
        <v>1014645.31</v>
      </c>
      <c r="H34" s="20">
        <f t="shared" si="1"/>
        <v>450504.68999999994</v>
      </c>
    </row>
    <row r="35" spans="2:8" x14ac:dyDescent="0.2">
      <c r="B35" s="9" t="s">
        <v>39</v>
      </c>
      <c r="C35" s="12">
        <v>2066000</v>
      </c>
      <c r="D35" s="13">
        <v>0</v>
      </c>
      <c r="E35" s="18">
        <f t="shared" si="2"/>
        <v>2066000</v>
      </c>
      <c r="F35" s="12">
        <v>2969025.54</v>
      </c>
      <c r="G35" s="12">
        <v>2969025.54</v>
      </c>
      <c r="H35" s="20">
        <f t="shared" si="1"/>
        <v>-903025.54</v>
      </c>
    </row>
    <row r="36" spans="2:8" x14ac:dyDescent="0.2">
      <c r="B36" s="9" t="s">
        <v>40</v>
      </c>
      <c r="C36" s="12">
        <v>56912140</v>
      </c>
      <c r="D36" s="13">
        <v>0</v>
      </c>
      <c r="E36" s="18">
        <f t="shared" si="2"/>
        <v>56912140</v>
      </c>
      <c r="F36" s="12">
        <v>52293857.549999997</v>
      </c>
      <c r="G36" s="12">
        <v>46189600.869999997</v>
      </c>
      <c r="H36" s="20">
        <f t="shared" si="1"/>
        <v>4618282.450000003</v>
      </c>
    </row>
    <row r="37" spans="2:8" ht="20.100000000000001" customHeight="1" x14ac:dyDescent="0.2">
      <c r="B37" s="7" t="s">
        <v>41</v>
      </c>
      <c r="C37" s="16">
        <f>SUM(C38:C46)</f>
        <v>136992032</v>
      </c>
      <c r="D37" s="16">
        <f>SUM(D38:D46)</f>
        <v>0</v>
      </c>
      <c r="E37" s="16">
        <f>C37+D37</f>
        <v>136992032</v>
      </c>
      <c r="F37" s="16">
        <f>SUM(F38:F46)</f>
        <v>122112111.56</v>
      </c>
      <c r="G37" s="16">
        <f>SUM(G38:G46)</f>
        <v>122806225.86</v>
      </c>
      <c r="H37" s="16">
        <f t="shared" si="1"/>
        <v>14879920.439999998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80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s="24" customFormat="1" ht="12" customHeight="1" x14ac:dyDescent="0.2">
      <c r="B41" s="23" t="s">
        <v>45</v>
      </c>
      <c r="C41" s="12">
        <v>900000</v>
      </c>
      <c r="D41" s="13">
        <v>0</v>
      </c>
      <c r="E41" s="18">
        <f t="shared" si="3"/>
        <v>900000</v>
      </c>
      <c r="F41" s="12">
        <v>716422.87</v>
      </c>
      <c r="G41" s="12">
        <v>720299.87</v>
      </c>
      <c r="H41" s="20">
        <f t="shared" ref="H41:H72" si="4">E41-F41</f>
        <v>183577.13</v>
      </c>
    </row>
    <row r="42" spans="2:8" s="24" customFormat="1" ht="12" customHeight="1" x14ac:dyDescent="0.2">
      <c r="B42" s="23" t="s">
        <v>46</v>
      </c>
      <c r="C42" s="12">
        <v>130520032</v>
      </c>
      <c r="D42" s="13">
        <v>0</v>
      </c>
      <c r="E42" s="18">
        <f t="shared" si="3"/>
        <v>130520032</v>
      </c>
      <c r="F42" s="12">
        <v>115906075.51000001</v>
      </c>
      <c r="G42" s="12">
        <v>116270090.97</v>
      </c>
      <c r="H42" s="20">
        <f t="shared" si="4"/>
        <v>14613956.489999995</v>
      </c>
    </row>
    <row r="43" spans="2:8" s="24" customFormat="1" ht="12" customHeight="1" x14ac:dyDescent="0.2">
      <c r="B43" s="23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s="24" customFormat="1" ht="12" customHeight="1" x14ac:dyDescent="0.2">
      <c r="B44" s="23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s="24" customFormat="1" ht="12" customHeight="1" x14ac:dyDescent="0.2">
      <c r="B45" s="23" t="s">
        <v>49</v>
      </c>
      <c r="C45" s="12">
        <v>5572000</v>
      </c>
      <c r="D45" s="13">
        <v>0</v>
      </c>
      <c r="E45" s="18">
        <f t="shared" si="3"/>
        <v>5572000</v>
      </c>
      <c r="F45" s="12">
        <v>5489613.1799999997</v>
      </c>
      <c r="G45" s="12">
        <v>5815835.0199999996</v>
      </c>
      <c r="H45" s="20">
        <f t="shared" si="4"/>
        <v>82386.820000000298</v>
      </c>
    </row>
    <row r="46" spans="2:8" s="24" customFormat="1" ht="12" customHeight="1" thickBot="1" x14ac:dyDescent="0.25">
      <c r="B46" s="25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156213781</v>
      </c>
      <c r="D47" s="16">
        <f>SUM(D48:D56)</f>
        <v>141725000</v>
      </c>
      <c r="E47" s="16">
        <f t="shared" si="3"/>
        <v>297938781</v>
      </c>
      <c r="F47" s="16">
        <f>SUM(F48:F56)</f>
        <v>161523844.56</v>
      </c>
      <c r="G47" s="16">
        <f>SUM(G48:G56)</f>
        <v>161526591.77000001</v>
      </c>
      <c r="H47" s="16">
        <f t="shared" si="4"/>
        <v>136414936.44</v>
      </c>
    </row>
    <row r="48" spans="2:8" x14ac:dyDescent="0.2">
      <c r="B48" s="9" t="s">
        <v>52</v>
      </c>
      <c r="C48" s="12">
        <v>1000000</v>
      </c>
      <c r="D48" s="13">
        <v>141725000</v>
      </c>
      <c r="E48" s="18">
        <f t="shared" si="3"/>
        <v>142725000</v>
      </c>
      <c r="F48" s="12">
        <v>12285931.369999999</v>
      </c>
      <c r="G48" s="12">
        <v>12285931.369999999</v>
      </c>
      <c r="H48" s="20">
        <f t="shared" si="4"/>
        <v>130439068.63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8957</v>
      </c>
      <c r="G49" s="12">
        <v>8957</v>
      </c>
      <c r="H49" s="20">
        <f t="shared" si="4"/>
        <v>-8957</v>
      </c>
    </row>
    <row r="50" spans="2:8" x14ac:dyDescent="0.2">
      <c r="B50" s="9" t="s">
        <v>54</v>
      </c>
      <c r="C50" s="12">
        <v>7000000</v>
      </c>
      <c r="D50" s="13">
        <v>0</v>
      </c>
      <c r="E50" s="18">
        <f t="shared" si="3"/>
        <v>7000000</v>
      </c>
      <c r="F50" s="12">
        <v>2730904.95</v>
      </c>
      <c r="G50" s="12">
        <v>2680442.9500000002</v>
      </c>
      <c r="H50" s="20">
        <f t="shared" si="4"/>
        <v>4269095.05</v>
      </c>
    </row>
    <row r="51" spans="2:8" x14ac:dyDescent="0.2">
      <c r="B51" s="9" t="s">
        <v>55</v>
      </c>
      <c r="C51" s="12">
        <v>23467958</v>
      </c>
      <c r="D51" s="13">
        <v>0</v>
      </c>
      <c r="E51" s="18">
        <f t="shared" si="3"/>
        <v>23467958</v>
      </c>
      <c r="F51" s="12">
        <v>24027966.609999999</v>
      </c>
      <c r="G51" s="12">
        <v>24027966.609999999</v>
      </c>
      <c r="H51" s="20">
        <f t="shared" si="4"/>
        <v>-560008.6099999994</v>
      </c>
    </row>
    <row r="52" spans="2:8" s="24" customFormat="1" x14ac:dyDescent="0.2">
      <c r="B52" s="23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s="24" customFormat="1" x14ac:dyDescent="0.2">
      <c r="B53" s="23" t="s">
        <v>57</v>
      </c>
      <c r="C53" s="12">
        <v>124745823</v>
      </c>
      <c r="D53" s="13">
        <v>0</v>
      </c>
      <c r="E53" s="18">
        <f t="shared" si="3"/>
        <v>124745823</v>
      </c>
      <c r="F53" s="12">
        <v>122470084.63</v>
      </c>
      <c r="G53" s="12">
        <v>122523293.84</v>
      </c>
      <c r="H53" s="20">
        <f t="shared" si="4"/>
        <v>2275738.3700000048</v>
      </c>
    </row>
    <row r="54" spans="2:8" s="24" customFormat="1" x14ac:dyDescent="0.2">
      <c r="B54" s="23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s="24" customFormat="1" x14ac:dyDescent="0.2">
      <c r="B55" s="23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s="24" customFormat="1" x14ac:dyDescent="0.2">
      <c r="B56" s="23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286754177</v>
      </c>
      <c r="D57" s="16">
        <f>SUM(D58:D60)</f>
        <v>81600000</v>
      </c>
      <c r="E57" s="16">
        <f t="shared" si="3"/>
        <v>368354177</v>
      </c>
      <c r="F57" s="16">
        <f>SUM(F58:F60)</f>
        <v>265851760.92999998</v>
      </c>
      <c r="G57" s="16">
        <f>SUM(G58:G60)</f>
        <v>265851760.92999998</v>
      </c>
      <c r="H57" s="16">
        <f t="shared" si="4"/>
        <v>102502416.07000002</v>
      </c>
    </row>
    <row r="58" spans="2:8" x14ac:dyDescent="0.2">
      <c r="B58" s="9" t="s">
        <v>62</v>
      </c>
      <c r="C58" s="12">
        <v>281754177</v>
      </c>
      <c r="D58" s="13">
        <v>81600000</v>
      </c>
      <c r="E58" s="18">
        <f t="shared" si="3"/>
        <v>363354177</v>
      </c>
      <c r="F58" s="12">
        <v>251184798.97999999</v>
      </c>
      <c r="G58" s="12">
        <v>251184798.97999999</v>
      </c>
      <c r="H58" s="20">
        <f t="shared" si="4"/>
        <v>112169378.02000001</v>
      </c>
    </row>
    <row r="59" spans="2:8" x14ac:dyDescent="0.2">
      <c r="B59" s="9" t="s">
        <v>63</v>
      </c>
      <c r="C59" s="12">
        <v>5000000</v>
      </c>
      <c r="D59" s="13">
        <v>0</v>
      </c>
      <c r="E59" s="18">
        <f t="shared" si="3"/>
        <v>5000000</v>
      </c>
      <c r="F59" s="12">
        <v>14666961.949999999</v>
      </c>
      <c r="G59" s="12">
        <v>14666961.949999999</v>
      </c>
      <c r="H59" s="18">
        <f t="shared" si="4"/>
        <v>-9666961.9499999993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107250000</v>
      </c>
      <c r="D69" s="17">
        <f>SUM(D70:D72)</f>
        <v>18000000</v>
      </c>
      <c r="E69" s="17">
        <f t="shared" si="3"/>
        <v>125250000</v>
      </c>
      <c r="F69" s="16">
        <f>SUM(F70:F72)</f>
        <v>133929512.8</v>
      </c>
      <c r="G69" s="17">
        <f>SUM(G70:G72)</f>
        <v>133929512.8</v>
      </c>
      <c r="H69" s="17">
        <f t="shared" si="4"/>
        <v>-8679512.799999997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107250000</v>
      </c>
      <c r="D71" s="13">
        <v>18000000</v>
      </c>
      <c r="E71" s="18">
        <f t="shared" si="3"/>
        <v>125250000</v>
      </c>
      <c r="F71" s="12">
        <v>133929512.8</v>
      </c>
      <c r="G71" s="13">
        <v>133929512.8</v>
      </c>
      <c r="H71" s="18">
        <f t="shared" si="4"/>
        <v>-8679512.799999997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74250000</v>
      </c>
      <c r="D73" s="17">
        <f>SUM(D74:D80)</f>
        <v>0</v>
      </c>
      <c r="E73" s="17">
        <f t="shared" si="3"/>
        <v>74250000</v>
      </c>
      <c r="F73" s="16">
        <f>SUM(F74:F80)</f>
        <v>77220709.879999995</v>
      </c>
      <c r="G73" s="17">
        <f>SUM(G74:G80)</f>
        <v>77220709.879999995</v>
      </c>
      <c r="H73" s="17">
        <f t="shared" ref="H73:H81" si="5">E73-F73</f>
        <v>-2970709.8799999952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74250000</v>
      </c>
      <c r="D80" s="13">
        <v>0</v>
      </c>
      <c r="E80" s="18">
        <f t="shared" si="3"/>
        <v>74250000</v>
      </c>
      <c r="F80" s="12">
        <v>77220709.879999995</v>
      </c>
      <c r="G80" s="12">
        <v>77220709.879999995</v>
      </c>
      <c r="H80" s="18">
        <f t="shared" si="5"/>
        <v>-2970709.8799999952</v>
      </c>
    </row>
    <row r="81" spans="2:8" ht="12.75" thickBot="1" x14ac:dyDescent="0.25">
      <c r="B81" s="8" t="s">
        <v>85</v>
      </c>
      <c r="C81" s="22">
        <f>SUM(C73,C69,C61,C57,C47,C27,C37,C17,C9)</f>
        <v>2577040974</v>
      </c>
      <c r="D81" s="22">
        <f>SUM(D73,D69,D61,D57,D47,D37,D27,D17,D9)</f>
        <v>267120831</v>
      </c>
      <c r="E81" s="22">
        <f>C81+D81</f>
        <v>2844161805</v>
      </c>
      <c r="F81" s="22">
        <f>SUM(F73,F69,F61,F57,F47,F37,F17,F27,F9)</f>
        <v>2539370959.8999996</v>
      </c>
      <c r="G81" s="22">
        <f>SUM(G73,G69,G61,G57,G47,G37,G27,G17,G9)</f>
        <v>2519900983.2400002</v>
      </c>
      <c r="H81" s="22">
        <f t="shared" si="5"/>
        <v>304790845.10000038</v>
      </c>
    </row>
    <row r="83" spans="2:8" ht="15.75" x14ac:dyDescent="0.25">
      <c r="F83" s="26"/>
    </row>
    <row r="85" spans="2:8" x14ac:dyDescent="0.2">
      <c r="B85" s="44" t="s">
        <v>88</v>
      </c>
      <c r="C85" s="45"/>
      <c r="D85" s="45" t="s">
        <v>89</v>
      </c>
    </row>
    <row r="86" spans="2:8" x14ac:dyDescent="0.2">
      <c r="B86" s="46" t="s">
        <v>90</v>
      </c>
      <c r="C86" s="46"/>
      <c r="D86" s="46" t="s">
        <v>91</v>
      </c>
    </row>
    <row r="87" spans="2:8" x14ac:dyDescent="0.2">
      <c r="B87" s="46" t="s">
        <v>92</v>
      </c>
      <c r="C87" s="46"/>
      <c r="D87" s="46" t="s">
        <v>92</v>
      </c>
    </row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25" right="0.25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Aida Rascon Dominguez</cp:lastModifiedBy>
  <cp:lastPrinted>2023-01-23T19:35:51Z</cp:lastPrinted>
  <dcterms:created xsi:type="dcterms:W3CDTF">2019-12-04T16:22:52Z</dcterms:created>
  <dcterms:modified xsi:type="dcterms:W3CDTF">2023-01-23T19:35:53Z</dcterms:modified>
</cp:coreProperties>
</file>